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63212618-FA07-49D9-AFD1-747F1A81CC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Kerosene'!$A$4:$BH$58</definedName>
    <definedName name="_xlnm._FilterDatabase" localSheetId="0" hidden="1">'Litre of Kerosene'!$A$3:$BH$57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42" i="1" l="1"/>
  <c r="BI42" i="1"/>
  <c r="BJ41" i="1"/>
  <c r="BI41" i="1"/>
  <c r="BJ40" i="1"/>
  <c r="BI40" i="1"/>
  <c r="BJ39" i="1"/>
  <c r="BI39" i="1"/>
  <c r="BJ38" i="1"/>
  <c r="BI38" i="1"/>
  <c r="BJ37" i="1"/>
  <c r="BI37" i="1"/>
  <c r="BJ36" i="1"/>
  <c r="BI36" i="1"/>
  <c r="BJ35" i="1"/>
  <c r="BI35" i="1"/>
  <c r="BJ34" i="1"/>
  <c r="BI34" i="1"/>
  <c r="BJ33" i="1"/>
  <c r="BI33" i="1"/>
  <c r="BJ32" i="1"/>
  <c r="BI32" i="1"/>
  <c r="BJ31" i="1"/>
  <c r="BI31" i="1"/>
  <c r="BJ30" i="1"/>
  <c r="BI30" i="1"/>
  <c r="BJ29" i="1"/>
  <c r="BI29" i="1"/>
  <c r="BJ28" i="1"/>
  <c r="BI28" i="1"/>
  <c r="BJ27" i="1"/>
  <c r="BI27" i="1"/>
  <c r="BJ26" i="1"/>
  <c r="BI26" i="1"/>
  <c r="BJ25" i="1"/>
  <c r="BI25" i="1"/>
  <c r="BJ24" i="1"/>
  <c r="BI24" i="1"/>
  <c r="BJ23" i="1"/>
  <c r="BI23" i="1"/>
  <c r="BJ22" i="1"/>
  <c r="BI22" i="1"/>
  <c r="BJ21" i="1"/>
  <c r="BI21" i="1"/>
  <c r="BJ20" i="1"/>
  <c r="BI20" i="1"/>
  <c r="BJ19" i="1"/>
  <c r="BI19" i="1"/>
  <c r="BJ18" i="1"/>
  <c r="BI18" i="1"/>
  <c r="BJ17" i="1"/>
  <c r="BI17" i="1"/>
  <c r="BJ16" i="1"/>
  <c r="BI16" i="1"/>
  <c r="BJ15" i="1"/>
  <c r="BI15" i="1"/>
  <c r="BJ14" i="1"/>
  <c r="BI14" i="1"/>
  <c r="BJ13" i="1"/>
  <c r="BI13" i="1"/>
  <c r="BJ12" i="1"/>
  <c r="BI12" i="1"/>
  <c r="BJ11" i="1"/>
  <c r="BI11" i="1"/>
  <c r="BJ10" i="1"/>
  <c r="BI10" i="1"/>
  <c r="BJ9" i="1"/>
  <c r="BI9" i="1"/>
  <c r="BJ8" i="1"/>
  <c r="BI8" i="1"/>
  <c r="BJ7" i="1"/>
  <c r="BI7" i="1"/>
  <c r="BJ6" i="1"/>
  <c r="BI6" i="1"/>
  <c r="BJ5" i="1"/>
  <c r="BI5" i="1"/>
  <c r="BJ42" i="2"/>
  <c r="BI42" i="2"/>
  <c r="BJ41" i="2"/>
  <c r="BI41" i="2"/>
  <c r="BJ40" i="2"/>
  <c r="BI40" i="2"/>
  <c r="BJ39" i="2"/>
  <c r="BI39" i="2"/>
  <c r="BJ38" i="2"/>
  <c r="BI38" i="2"/>
  <c r="BJ37" i="2"/>
  <c r="BI37" i="2"/>
  <c r="BJ36" i="2"/>
  <c r="BI36" i="2"/>
  <c r="BJ35" i="2"/>
  <c r="BI35" i="2"/>
  <c r="BJ34" i="2"/>
  <c r="BI34" i="2"/>
  <c r="BJ33" i="2"/>
  <c r="BI33" i="2"/>
  <c r="BJ32" i="2"/>
  <c r="BI32" i="2"/>
  <c r="BJ31" i="2"/>
  <c r="BI31" i="2"/>
  <c r="BJ30" i="2"/>
  <c r="BI30" i="2"/>
  <c r="BJ29" i="2"/>
  <c r="BI29" i="2"/>
  <c r="BJ28" i="2"/>
  <c r="BI28" i="2"/>
  <c r="BJ27" i="2"/>
  <c r="BI27" i="2"/>
  <c r="BJ26" i="2"/>
  <c r="BI26" i="2"/>
  <c r="BJ25" i="2"/>
  <c r="BI25" i="2"/>
  <c r="BJ24" i="2"/>
  <c r="BI24" i="2"/>
  <c r="BJ23" i="2"/>
  <c r="BI23" i="2"/>
  <c r="BJ22" i="2"/>
  <c r="BI22" i="2"/>
  <c r="BJ21" i="2"/>
  <c r="BI21" i="2"/>
  <c r="BJ20" i="2"/>
  <c r="BI20" i="2"/>
  <c r="BJ19" i="2"/>
  <c r="BI19" i="2"/>
  <c r="BJ18" i="2"/>
  <c r="BI18" i="2"/>
  <c r="BJ17" i="2"/>
  <c r="BI17" i="2"/>
  <c r="BJ16" i="2"/>
  <c r="BI16" i="2"/>
  <c r="BJ15" i="2"/>
  <c r="BI15" i="2"/>
  <c r="BJ14" i="2"/>
  <c r="BI14" i="2"/>
  <c r="BJ13" i="2"/>
  <c r="BI13" i="2"/>
  <c r="BJ12" i="2"/>
  <c r="BI12" i="2"/>
  <c r="BJ11" i="2"/>
  <c r="BI11" i="2"/>
  <c r="BJ10" i="2"/>
  <c r="BI10" i="2"/>
  <c r="BJ9" i="2"/>
  <c r="BI9" i="2"/>
  <c r="BJ8" i="2"/>
  <c r="BI8" i="2"/>
  <c r="BJ7" i="2"/>
  <c r="BI7" i="2"/>
  <c r="BJ6" i="2"/>
  <c r="BI6" i="2"/>
  <c r="BJ5" i="2"/>
  <c r="BI5" i="2"/>
  <c r="BH42" i="2"/>
  <c r="BH42" i="1"/>
  <c r="BE42" i="2" l="1"/>
  <c r="BF42" i="2"/>
  <c r="BG42" i="2"/>
  <c r="BH43" i="2" s="1"/>
  <c r="BA42" i="1"/>
  <c r="BB42" i="1"/>
  <c r="BC42" i="1"/>
  <c r="BD42" i="1"/>
  <c r="BE42" i="1"/>
  <c r="BF42" i="1"/>
  <c r="BG42" i="1"/>
  <c r="BH43" i="1" s="1"/>
  <c r="BA42" i="2"/>
  <c r="BB42" i="2"/>
  <c r="BC42" i="2"/>
  <c r="BD42" i="2"/>
  <c r="AZ42" i="1"/>
  <c r="AY42" i="1"/>
  <c r="AZ42" i="2"/>
  <c r="AY42" i="2"/>
  <c r="AX42" i="1"/>
  <c r="AX42" i="2"/>
  <c r="AV42" i="2"/>
  <c r="BH44" i="2" s="1"/>
  <c r="AW42" i="2"/>
  <c r="AV42" i="1"/>
  <c r="BH44" i="1" s="1"/>
  <c r="AW42" i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<sst xmlns="http://schemas.openxmlformats.org/spreadsheetml/2006/main" count="255" uniqueCount="56">
  <si>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</si>
  <si>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</si>
  <si>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</si>
  <si>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</si>
  <si>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</si>
  <si>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</si>
  <si>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</si>
  <si>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</si>
  <si>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</si>
  <si>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</si>
  <si>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</si>
  <si>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</si>
  <si>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</si>
  <si>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</si>
  <si>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</si>
  <si>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</si>
  <si>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</si>
  <si>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</si>
  <si>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</si>
  <si>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</si>
  <si>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</si>
  <si>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</si>
  <si>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</si>
  <si>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</si>
  <si>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</si>
  <si>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</si>
  <si>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</si>
  <si>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</si>
  <si>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</si>
  <si>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</si>
  <si>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</si>
  <si>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</si>
  <si>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</si>
  <si>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</si>
  <si>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</si>
  <si>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</si>
  <si>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</si>
  <si>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</si>
  <si>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</si>
  <si>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</si>
  <si>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</si>
  <si>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</si>
  <si>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</si>
  <si>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</si>
  <si>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</si>
  <si>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</si>
  <si>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</si>
  <si>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MARCH 2020</t>
  </si>
  <si>
    <t>STATES WITH THE LOWEST AVERAGE PRICES IN MARCH 2020</t>
  </si>
  <si>
    <t>IMO</t>
  </si>
  <si>
    <t>RIVER</t>
  </si>
  <si>
    <t>OYO</t>
  </si>
  <si>
    <t>KATSINA</t>
  </si>
  <si>
    <t>River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</si>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</sst>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66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0" fontId="24" fillId="0" borderId="7" xfId="0" applyFont="1" applyBorder="1"/>
    <xf numFmtId="0" fontId="25" fillId="4" borderId="7" xfId="0" applyFont="1" applyFill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165" fontId="26" fillId="4" borderId="0" xfId="0" applyNumberFormat="1" applyFont="1" applyFill="1" applyAlignment="1">
      <alignment horizontal="right" vertical="center"/>
    </xf>
    <xf numFmtId="165" fontId="26" fillId="4" borderId="7" xfId="0" applyNumberFormat="1" applyFont="1" applyFill="1" applyBorder="1" applyAlignment="1">
      <alignment horizontal="right" vertical="center" wrapText="1"/>
    </xf>
    <xf numFmtId="0" fontId="24" fillId="0" borderId="7" xfId="0" applyFont="1" applyBorder="1" applyAlignment="1">
      <alignment horizontal="center"/>
    </xf>
    <xf numFmtId="0" fontId="27" fillId="0" borderId="7" xfId="0" applyFont="1" applyBorder="1"/>
    <xf numFmtId="0" fontId="27" fillId="0" borderId="0" xfId="0" applyFont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J72"/>
  <sheetViews>
    <sheetView tabSelected="1" workbookViewId="0">
      <pane xSplit="1" ySplit="4" topLeftCell="AX5" activePane="bottomRight" state="frozen"/>
      <selection activeCell="BI1" sqref="BI1:BJ1048576"/>
      <selection pane="topRight" activeCell="BI1" sqref="BI1:BJ1048576"/>
      <selection pane="bottomLeft" activeCell="BI1" sqref="BI1:BJ1048576"/>
      <selection pane="bottomRight" activeCell="BI1" sqref="BI1:BJ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1" max="62" width="29" style="63" customWidth="1"/>
  </cols>
  <sheetData>
    <row r="2" spans="1:62" x14ac:dyDescent="0.25">
      <c r="BI2" s="58"/>
      <c r="BJ2" s="58"/>
    </row>
    <row r="3" spans="1:62" ht="20.25" customHeight="1" x14ac:dyDescent="0.35">
      <c r="C3" s="13" t="s">
        <v>46</v>
      </c>
      <c r="BI3" s="59" t="s">
        <v>54</v>
      </c>
      <c r="BJ3" s="59" t="s">
        <v>55</v>
      </c>
    </row>
    <row r="4" spans="1:62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51">
        <v>43891</v>
      </c>
      <c r="BI4" s="59"/>
      <c r="BJ4" s="59"/>
    </row>
    <row r="5" spans="1:62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60">
        <f>(BH5-AV5)/AV5*100</f>
        <v>29.126378286683526</v>
      </c>
      <c r="BJ5" s="60">
        <f>(BH5-BG5)/BG5*100</f>
        <v>3.4379671150970634</v>
      </c>
    </row>
    <row r="6" spans="1:62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60">
        <f t="shared" ref="BI6:BI42" si="0">(BH6-AV6)/AV6*100</f>
        <v>0.93959731543611946</v>
      </c>
      <c r="BJ6" s="60">
        <f t="shared" ref="BJ6:BJ42" si="1">(BH6-BG6)/BG6*100</f>
        <v>8.461538461538284</v>
      </c>
    </row>
    <row r="7" spans="1:62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60">
        <f t="shared" si="0"/>
        <v>35.111198082181922</v>
      </c>
      <c r="BJ7" s="60">
        <f t="shared" si="1"/>
        <v>14.353312302839202</v>
      </c>
    </row>
    <row r="8" spans="1:62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f t="shared" si="0"/>
        <v>-4.5534150612959072</v>
      </c>
      <c r="BJ8" s="60">
        <f t="shared" si="1"/>
        <v>-9.1666666666666945</v>
      </c>
    </row>
    <row r="9" spans="1:62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f t="shared" si="0"/>
        <v>1.8529683668958268</v>
      </c>
      <c r="BJ9" s="60">
        <f t="shared" si="1"/>
        <v>-4.2328042328042068</v>
      </c>
    </row>
    <row r="10" spans="1:62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f t="shared" si="0"/>
        <v>-2.6830377444293445</v>
      </c>
      <c r="BJ10" s="60">
        <f t="shared" si="1"/>
        <v>-11.423841059602765</v>
      </c>
    </row>
    <row r="11" spans="1:62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f t="shared" si="0"/>
        <v>1.5556993951296005</v>
      </c>
      <c r="BJ11" s="60">
        <f t="shared" si="1"/>
        <v>-8.7078651685394224</v>
      </c>
    </row>
    <row r="12" spans="1:62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f t="shared" si="0"/>
        <v>16.622691292875988</v>
      </c>
      <c r="BJ12" s="60">
        <f t="shared" si="1"/>
        <v>2.7906976744186074</v>
      </c>
    </row>
    <row r="13" spans="1:62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f t="shared" si="0"/>
        <v>9.1449412400376637</v>
      </c>
      <c r="BJ13" s="60">
        <f t="shared" si="1"/>
        <v>5.6315366049878168</v>
      </c>
    </row>
    <row r="14" spans="1:62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f t="shared" si="0"/>
        <v>28.550694588430492</v>
      </c>
      <c r="BJ14" s="60">
        <f t="shared" si="1"/>
        <v>4.9274949228632448</v>
      </c>
    </row>
    <row r="15" spans="1:62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f t="shared" si="0"/>
        <v>0.46647704185285777</v>
      </c>
      <c r="BJ15" s="60">
        <f t="shared" si="1"/>
        <v>8.6121323529411633</v>
      </c>
    </row>
    <row r="16" spans="1:62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f t="shared" si="0"/>
        <v>4.0310830500242343</v>
      </c>
      <c r="BJ16" s="60">
        <f t="shared" si="1"/>
        <v>7.0163934426230714</v>
      </c>
    </row>
    <row r="17" spans="1:62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f t="shared" si="0"/>
        <v>12.098548174219188</v>
      </c>
      <c r="BJ17" s="60">
        <f t="shared" si="1"/>
        <v>3.8135593220339601</v>
      </c>
    </row>
    <row r="18" spans="1:62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f t="shared" si="0"/>
        <v>10.795902285263985</v>
      </c>
      <c r="BJ18" s="60">
        <f t="shared" si="1"/>
        <v>2.4992472146944831</v>
      </c>
    </row>
    <row r="19" spans="1:62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f t="shared" si="0"/>
        <v>9.9276791584482762</v>
      </c>
      <c r="BJ19" s="60">
        <f t="shared" si="1"/>
        <v>7.1555951850199344</v>
      </c>
    </row>
    <row r="20" spans="1:62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f t="shared" si="0"/>
        <v>37.048192771084551</v>
      </c>
      <c r="BJ20" s="60">
        <f t="shared" si="1"/>
        <v>-6.5281899109791182</v>
      </c>
    </row>
    <row r="21" spans="1:62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f t="shared" si="0"/>
        <v>18.392292806526545</v>
      </c>
      <c r="BJ21" s="60">
        <f t="shared" si="1"/>
        <v>-0.4100634913770636</v>
      </c>
    </row>
    <row r="22" spans="1:62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f t="shared" si="0"/>
        <v>3.7950048653909989</v>
      </c>
      <c r="BJ22" s="60">
        <f t="shared" si="1"/>
        <v>4.1666666666666963</v>
      </c>
    </row>
    <row r="23" spans="1:62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f t="shared" si="0"/>
        <v>26.933228198135989</v>
      </c>
      <c r="BJ23" s="60">
        <f t="shared" si="1"/>
        <v>8.3349950149549823</v>
      </c>
    </row>
    <row r="24" spans="1:62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f t="shared" si="0"/>
        <v>6.8804275217100992</v>
      </c>
      <c r="BJ24" s="60">
        <f t="shared" si="1"/>
        <v>1.5228426395940315</v>
      </c>
    </row>
    <row r="25" spans="1:62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f t="shared" si="0"/>
        <v>-14.772727272727391</v>
      </c>
      <c r="BJ25" s="60">
        <f t="shared" si="1"/>
        <v>-5.6841046277666232</v>
      </c>
    </row>
    <row r="26" spans="1:62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f t="shared" si="0"/>
        <v>13.333333333333247</v>
      </c>
      <c r="BJ26" s="60">
        <f t="shared" si="1"/>
        <v>10.996563573883329</v>
      </c>
    </row>
    <row r="27" spans="1:62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f t="shared" si="0"/>
        <v>19.617224880382782</v>
      </c>
      <c r="BJ27" s="60">
        <f t="shared" si="1"/>
        <v>7.4814433747336579</v>
      </c>
    </row>
    <row r="28" spans="1:62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f t="shared" si="0"/>
        <v>6.435285610990725</v>
      </c>
      <c r="BJ28" s="60">
        <f t="shared" si="1"/>
        <v>9.8976109215018617</v>
      </c>
    </row>
    <row r="29" spans="1:62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f t="shared" si="0"/>
        <v>26.075348561257634</v>
      </c>
      <c r="BJ29" s="60">
        <f t="shared" si="1"/>
        <v>3.2142857142857229</v>
      </c>
    </row>
    <row r="30" spans="1:62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f t="shared" si="0"/>
        <v>20.196078431372548</v>
      </c>
      <c r="BJ30" s="60">
        <f t="shared" si="1"/>
        <v>5.6234335839600584</v>
      </c>
    </row>
    <row r="31" spans="1:62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f t="shared" si="0"/>
        <v>11.569043753382612</v>
      </c>
      <c r="BJ31" s="60">
        <f t="shared" si="1"/>
        <v>-4.7462817147856562</v>
      </c>
    </row>
    <row r="32" spans="1:62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f t="shared" si="0"/>
        <v>6.9692058346841046</v>
      </c>
      <c r="BJ32" s="60">
        <f t="shared" si="1"/>
        <v>2.7528129644046451</v>
      </c>
    </row>
    <row r="33" spans="1:62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f t="shared" si="0"/>
        <v>1.2558869701726973</v>
      </c>
      <c r="BJ33" s="60">
        <f t="shared" si="1"/>
        <v>0.67576252823335214</v>
      </c>
    </row>
    <row r="34" spans="1:62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f t="shared" si="0"/>
        <v>9.6070544554454802</v>
      </c>
      <c r="BJ34" s="60">
        <f t="shared" si="1"/>
        <v>5.4083094555874647</v>
      </c>
    </row>
    <row r="35" spans="1:62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f t="shared" si="0"/>
        <v>-6.4243448858833458</v>
      </c>
      <c r="BJ35" s="60">
        <f t="shared" si="1"/>
        <v>-8.6982927323031944</v>
      </c>
    </row>
    <row r="36" spans="1:62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f t="shared" si="0"/>
        <v>4.3088737201364058</v>
      </c>
      <c r="BJ36" s="60">
        <f t="shared" si="1"/>
        <v>-7.3863636363636296</v>
      </c>
    </row>
    <row r="37" spans="1:62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f t="shared" si="0"/>
        <v>-1.0586285984802855</v>
      </c>
      <c r="BJ37" s="60">
        <f t="shared" si="1"/>
        <v>-0.35974322519481494</v>
      </c>
    </row>
    <row r="38" spans="1:62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f t="shared" si="0"/>
        <v>13.162878787878951</v>
      </c>
      <c r="BJ38" s="60">
        <f t="shared" si="1"/>
        <v>5.9397163120568814</v>
      </c>
    </row>
    <row r="39" spans="1:62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f t="shared" si="0"/>
        <v>24.43237467723252</v>
      </c>
      <c r="BJ39" s="60">
        <f t="shared" si="1"/>
        <v>6.4122305323359345</v>
      </c>
    </row>
    <row r="40" spans="1:62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f t="shared" si="0"/>
        <v>-2.7911068458095487</v>
      </c>
      <c r="BJ40" s="60">
        <f t="shared" si="1"/>
        <v>7.0736434108524247</v>
      </c>
    </row>
    <row r="41" spans="1:62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f t="shared" si="0"/>
        <v>2.9169202801514817</v>
      </c>
      <c r="BJ41" s="60">
        <f t="shared" si="1"/>
        <v>5.9443575084309437</v>
      </c>
    </row>
    <row r="42" spans="1:62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" si="18">AVERAGE(BH5:BH41)</f>
        <v>334.16243177878312</v>
      </c>
      <c r="BI42" s="60">
        <f t="shared" si="0"/>
        <v>9.9449636367919485</v>
      </c>
      <c r="BJ42" s="60">
        <f t="shared" si="1"/>
        <v>2.2106977404829076</v>
      </c>
    </row>
    <row r="43" spans="1:62" ht="15" customHeight="1" x14ac:dyDescent="0.25">
      <c r="A43" s="11" t="s">
        <v>44</v>
      </c>
      <c r="E43" s="14">
        <f>E42/D42*100-100</f>
        <v>7.5524922131515524</v>
      </c>
      <c r="F43" s="14">
        <f t="shared" ref="F43:AS43" si="19">F42/E42*100-100</f>
        <v>12.140921363290147</v>
      </c>
      <c r="G43" s="14">
        <f t="shared" si="19"/>
        <v>-4.9945461730845722</v>
      </c>
      <c r="H43" s="14">
        <f t="shared" si="19"/>
        <v>1.3108290224215011</v>
      </c>
      <c r="I43" s="14">
        <f t="shared" si="19"/>
        <v>13.841233912217078</v>
      </c>
      <c r="J43" s="14">
        <f t="shared" si="19"/>
        <v>-14.01623722496889</v>
      </c>
      <c r="K43" s="14">
        <f t="shared" si="19"/>
        <v>19.483947276998421</v>
      </c>
      <c r="L43" s="14">
        <f t="shared" si="19"/>
        <v>-16.764243847781174</v>
      </c>
      <c r="M43" s="14">
        <f t="shared" si="19"/>
        <v>-3.738053229139382E-2</v>
      </c>
      <c r="N43" s="14">
        <f t="shared" si="19"/>
        <v>4.1012665574236422</v>
      </c>
      <c r="O43" s="14">
        <f t="shared" si="19"/>
        <v>2.1823222231757313</v>
      </c>
      <c r="P43" s="14">
        <f t="shared" si="19"/>
        <v>30.655037197236396</v>
      </c>
      <c r="Q43" s="14">
        <f t="shared" si="19"/>
        <v>-3.8993359553723366</v>
      </c>
      <c r="R43" s="14">
        <f t="shared" si="19"/>
        <v>-3.1905271691828716</v>
      </c>
      <c r="S43" s="14">
        <f t="shared" si="19"/>
        <v>1.4033088234866682</v>
      </c>
      <c r="T43" s="14">
        <f t="shared" si="19"/>
        <v>-3.3716008044298036</v>
      </c>
      <c r="U43" s="14">
        <f t="shared" si="19"/>
        <v>-18.031565582230456</v>
      </c>
      <c r="V43" s="14">
        <f t="shared" si="19"/>
        <v>87.119108591287386</v>
      </c>
      <c r="W43" s="14">
        <f t="shared" si="19"/>
        <v>-18.769048950226193</v>
      </c>
      <c r="X43" s="14">
        <f t="shared" si="19"/>
        <v>-11.59366430770217</v>
      </c>
      <c r="Y43" s="14">
        <f t="shared" si="19"/>
        <v>-9.8722827814000169</v>
      </c>
      <c r="Z43" s="14">
        <f t="shared" si="19"/>
        <v>8.0094914296793718</v>
      </c>
      <c r="AA43" s="14">
        <f t="shared" si="19"/>
        <v>-5.2831078271856029</v>
      </c>
      <c r="AB43" s="14">
        <f t="shared" si="19"/>
        <v>-2.3590127062510788</v>
      </c>
      <c r="AC43" s="14">
        <f t="shared" si="19"/>
        <v>-19.597389680120202</v>
      </c>
      <c r="AD43" s="14">
        <f t="shared" si="19"/>
        <v>17.276334033663929</v>
      </c>
      <c r="AE43" s="14">
        <f t="shared" si="19"/>
        <v>3.3871598215067706</v>
      </c>
      <c r="AF43" s="14">
        <f t="shared" si="19"/>
        <v>-2.3063243369887942</v>
      </c>
      <c r="AG43" s="14">
        <f t="shared" si="19"/>
        <v>8.794302176464285</v>
      </c>
      <c r="AH43" s="14">
        <f t="shared" si="19"/>
        <v>-0.61240065953927569</v>
      </c>
      <c r="AI43" s="14">
        <f t="shared" si="19"/>
        <v>-9.6484687358426413E-2</v>
      </c>
      <c r="AJ43" s="14">
        <f t="shared" si="19"/>
        <v>-6.7854631110225796</v>
      </c>
      <c r="AK43" s="14">
        <f t="shared" si="19"/>
        <v>3.5310404561180064</v>
      </c>
      <c r="AL43" s="14">
        <f t="shared" si="19"/>
        <v>0.6468447294279116</v>
      </c>
      <c r="AM43" s="14">
        <f t="shared" si="19"/>
        <v>-0.2196196171331195</v>
      </c>
      <c r="AN43" s="14">
        <f t="shared" si="19"/>
        <v>-1.0022122103510469</v>
      </c>
      <c r="AO43" s="14">
        <f t="shared" si="19"/>
        <v>4.2906229639763467</v>
      </c>
      <c r="AP43" s="14">
        <f t="shared" si="19"/>
        <v>2.953873560005178</v>
      </c>
      <c r="AQ43" s="14">
        <f t="shared" si="19"/>
        <v>6.1482068751701036</v>
      </c>
      <c r="AR43" s="14">
        <f t="shared" si="19"/>
        <v>-5.4606953067483488</v>
      </c>
      <c r="AS43" s="14">
        <f t="shared" si="19"/>
        <v>-2.5435388938032872</v>
      </c>
      <c r="AT43" s="14">
        <f t="shared" ref="AT43" si="20">AT42/AS42*100-100</f>
        <v>5.3459874780642451</v>
      </c>
      <c r="AU43" s="14">
        <f t="shared" ref="AU43" si="21">AU42/AT42*100-100</f>
        <v>-0.27481946219153031</v>
      </c>
      <c r="AV43" s="14">
        <f t="shared" ref="AV43" si="22">AV42/AU42*100-100</f>
        <v>-0.49147643791674511</v>
      </c>
      <c r="AW43" s="14">
        <f t="shared" ref="AW43:AX43" si="23">AW42/AV42*100-100</f>
        <v>4.0563421528184307</v>
      </c>
      <c r="AX43" s="14">
        <f t="shared" si="23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4">BA42/AZ42*100-100</f>
        <v>2.0917768782232145</v>
      </c>
      <c r="BB43" s="14">
        <f t="shared" si="24"/>
        <v>-1.2959078893208584</v>
      </c>
      <c r="BC43" s="14">
        <f t="shared" si="24"/>
        <v>1.9650061327192105</v>
      </c>
      <c r="BD43" s="14">
        <f t="shared" si="24"/>
        <v>-2.2097993428757974</v>
      </c>
      <c r="BE43" s="14">
        <f t="shared" si="24"/>
        <v>0.95933795056011206</v>
      </c>
      <c r="BF43" s="14">
        <f t="shared" si="24"/>
        <v>0.95933142941959204</v>
      </c>
      <c r="BG43" s="14">
        <f>BG42/BF42*100-100</f>
        <v>1.0109500075760707</v>
      </c>
      <c r="BH43" s="14">
        <f>BH42/BG42*100-100</f>
        <v>2.2106977404828996</v>
      </c>
      <c r="BI43" s="61"/>
      <c r="BJ43" s="61"/>
    </row>
    <row r="44" spans="1:62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5">P42/D42*100-100</f>
        <v>57.007393479165984</v>
      </c>
      <c r="Q44" s="14">
        <f t="shared" si="25"/>
        <v>40.289773512277236</v>
      </c>
      <c r="R44" s="14">
        <f t="shared" si="25"/>
        <v>21.109928937361303</v>
      </c>
      <c r="S44" s="14">
        <f t="shared" si="25"/>
        <v>29.265710871711349</v>
      </c>
      <c r="T44" s="14">
        <f t="shared" si="25"/>
        <v>23.291249641699281</v>
      </c>
      <c r="U44" s="14">
        <f t="shared" si="25"/>
        <v>-11.227326310138153</v>
      </c>
      <c r="V44" s="14">
        <f t="shared" si="25"/>
        <v>93.188376874986886</v>
      </c>
      <c r="W44" s="14">
        <f t="shared" si="25"/>
        <v>31.338777659702515</v>
      </c>
      <c r="X44" s="14">
        <f t="shared" si="25"/>
        <v>39.497502082705694</v>
      </c>
      <c r="Y44" s="14">
        <f t="shared" si="25"/>
        <v>25.772928794373399</v>
      </c>
      <c r="Z44" s="14">
        <f t="shared" si="25"/>
        <v>30.494762685793688</v>
      </c>
      <c r="AA44" s="14">
        <f t="shared" si="25"/>
        <v>20.960828619962271</v>
      </c>
      <c r="AB44" s="14">
        <f t="shared" si="25"/>
        <v>-9.6036786358750845</v>
      </c>
      <c r="AC44" s="14">
        <f t="shared" si="25"/>
        <v>-24.369927375161865</v>
      </c>
      <c r="AD44" s="14">
        <f t="shared" si="25"/>
        <v>-8.3806842369527459</v>
      </c>
      <c r="AE44" s="14">
        <f t="shared" si="25"/>
        <v>-6.5882469573090532</v>
      </c>
      <c r="AF44" s="14">
        <f t="shared" si="25"/>
        <v>-5.5584322948785001</v>
      </c>
      <c r="AG44" s="14">
        <f t="shared" si="25"/>
        <v>25.349526655136373</v>
      </c>
      <c r="AH44" s="14">
        <f t="shared" si="25"/>
        <v>-33.421078015454114</v>
      </c>
      <c r="AI44" s="14">
        <f t="shared" si="25"/>
        <v>-18.116576673999546</v>
      </c>
      <c r="AJ44" s="14">
        <f t="shared" si="25"/>
        <v>-13.663140492744063</v>
      </c>
      <c r="AK44" s="14">
        <f t="shared" si="25"/>
        <v>-0.82357380893243715</v>
      </c>
      <c r="AL44" s="14">
        <f t="shared" si="25"/>
        <v>-7.5840999198603924</v>
      </c>
      <c r="AM44" s="14">
        <f t="shared" si="25"/>
        <v>-2.643620880246317</v>
      </c>
      <c r="AN44" s="14">
        <f t="shared" si="25"/>
        <v>-1.2907752451308454</v>
      </c>
      <c r="AO44" s="14">
        <f t="shared" si="25"/>
        <v>28.036222966148216</v>
      </c>
      <c r="AP44" s="14">
        <f t="shared" si="25"/>
        <v>12.399702966274845</v>
      </c>
      <c r="AQ44" s="14">
        <f t="shared" si="25"/>
        <v>15.401438087381351</v>
      </c>
      <c r="AR44" s="14">
        <f t="shared" si="25"/>
        <v>11.675312074608499</v>
      </c>
      <c r="AS44" s="14">
        <f t="shared" si="25"/>
        <v>3.7230718833640708E-2</v>
      </c>
      <c r="AT44" s="14">
        <f t="shared" ref="AT44" si="26">AT42/AH42*100-100</f>
        <v>6.0345649213828807</v>
      </c>
      <c r="AU44" s="14">
        <f t="shared" ref="AU44" si="27">AU42/AI42*100-100</f>
        <v>5.8452857934101985</v>
      </c>
      <c r="AV44" s="14">
        <f t="shared" ref="AV44" si="28">AV42/AJ42*100-100</f>
        <v>12.992119757604655</v>
      </c>
      <c r="AW44" s="14">
        <f t="shared" ref="AW44:AX44" si="29">AW42/AK42*100-100</f>
        <v>13.565425617962617</v>
      </c>
      <c r="AX44" s="14">
        <f t="shared" si="29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0">BA42/AO42*100-100</f>
        <v>11.737109548955218</v>
      </c>
      <c r="BB44" s="14">
        <f t="shared" si="30"/>
        <v>7.1247692946014354</v>
      </c>
      <c r="BC44" s="14">
        <f t="shared" si="30"/>
        <v>2.9030831480323371</v>
      </c>
      <c r="BD44" s="14">
        <f t="shared" si="30"/>
        <v>6.4415819635399032</v>
      </c>
      <c r="BE44" s="14">
        <f t="shared" si="30"/>
        <v>10.267410938913855</v>
      </c>
      <c r="BF44" s="14">
        <f t="shared" si="30"/>
        <v>5.6758245221621735</v>
      </c>
      <c r="BG44" s="14">
        <f>BG42/AU42*100-100</f>
        <v>7.0383164036544485</v>
      </c>
      <c r="BH44" s="14">
        <f>BH42/AV42*100-100</f>
        <v>9.9449636367919538</v>
      </c>
      <c r="BI44" s="62"/>
      <c r="BJ44" s="62"/>
    </row>
    <row r="46" spans="1:62" ht="15" customHeight="1" x14ac:dyDescent="0.25">
      <c r="A46" s="12" t="s">
        <v>47</v>
      </c>
      <c r="BI46" s="64"/>
      <c r="BJ46" s="64"/>
    </row>
    <row r="47" spans="1:62" ht="15" customHeight="1" x14ac:dyDescent="0.25">
      <c r="A47" s="4" t="s">
        <v>8</v>
      </c>
      <c r="B47" s="46">
        <v>402.78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I47" s="65"/>
      <c r="BJ47" s="65"/>
    </row>
    <row r="48" spans="1:62" ht="15" customHeight="1" x14ac:dyDescent="0.25">
      <c r="A48" s="4" t="s">
        <v>15</v>
      </c>
      <c r="B48" s="46">
        <v>397.44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I48" s="65"/>
      <c r="BJ48" s="65"/>
    </row>
    <row r="49" spans="1:62" ht="15" customHeight="1" x14ac:dyDescent="0.25">
      <c r="A49" s="4" t="s">
        <v>49</v>
      </c>
      <c r="B49" s="46">
        <v>385.14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I49" s="65"/>
      <c r="BJ49" s="65"/>
    </row>
    <row r="50" spans="1:62" ht="15" customHeight="1" x14ac:dyDescent="0.25">
      <c r="F50" s="5"/>
      <c r="BI50" s="65"/>
      <c r="BJ50" s="65"/>
    </row>
    <row r="51" spans="1:62" ht="15" customHeight="1" x14ac:dyDescent="0.25">
      <c r="A51" s="12" t="s">
        <v>48</v>
      </c>
      <c r="BI51" s="65"/>
      <c r="BJ51" s="65"/>
    </row>
    <row r="52" spans="1:62" ht="15" customHeight="1" x14ac:dyDescent="0.25">
      <c r="A52" s="4" t="s">
        <v>50</v>
      </c>
      <c r="B52" s="46">
        <v>295.37</v>
      </c>
      <c r="I52" s="4"/>
      <c r="J52" s="28"/>
      <c r="AD52" s="4"/>
      <c r="AE52" s="38"/>
      <c r="AH52" s="4"/>
      <c r="BI52" s="65"/>
      <c r="BJ52" s="65"/>
    </row>
    <row r="53" spans="1:62" ht="15" customHeight="1" x14ac:dyDescent="0.25">
      <c r="A53" s="4" t="s">
        <v>51</v>
      </c>
      <c r="B53" s="46">
        <v>292.85000000000002</v>
      </c>
      <c r="I53" s="4"/>
      <c r="J53" s="28"/>
      <c r="AD53" s="4"/>
      <c r="AE53" s="38"/>
      <c r="AH53" s="4"/>
      <c r="AI53" s="22"/>
      <c r="BI53" s="65"/>
      <c r="BJ53" s="65"/>
    </row>
    <row r="54" spans="1:62" ht="15" customHeight="1" x14ac:dyDescent="0.25">
      <c r="A54" s="4" t="s">
        <v>52</v>
      </c>
      <c r="B54" s="46">
        <v>260.42</v>
      </c>
      <c r="I54" s="4"/>
      <c r="J54" s="28"/>
      <c r="AD54" s="4"/>
      <c r="AE54" s="38"/>
      <c r="BI54" s="65"/>
      <c r="BJ54" s="65"/>
    </row>
    <row r="55" spans="1:62" x14ac:dyDescent="0.25">
      <c r="A55" s="4"/>
      <c r="B55" s="46"/>
      <c r="BI55" s="65"/>
      <c r="BJ55" s="65"/>
    </row>
    <row r="56" spans="1:62" x14ac:dyDescent="0.25">
      <c r="A56" s="4"/>
      <c r="B56" s="46"/>
      <c r="BI56" s="65"/>
      <c r="BJ56" s="65"/>
    </row>
    <row r="57" spans="1:62" x14ac:dyDescent="0.25">
      <c r="A57" s="4"/>
      <c r="B57" s="46"/>
      <c r="BI57" s="65"/>
      <c r="BJ57" s="65"/>
    </row>
    <row r="58" spans="1:62" x14ac:dyDescent="0.25">
      <c r="BI58" s="65"/>
      <c r="BJ58" s="65"/>
    </row>
    <row r="59" spans="1:62" x14ac:dyDescent="0.25">
      <c r="BI59" s="65"/>
      <c r="BJ59" s="65"/>
    </row>
    <row r="60" spans="1:62" x14ac:dyDescent="0.25">
      <c r="BI60" s="65"/>
      <c r="BJ60" s="65"/>
    </row>
    <row r="61" spans="1:62" x14ac:dyDescent="0.25">
      <c r="BI61" s="65"/>
      <c r="BJ61" s="65"/>
    </row>
    <row r="62" spans="1:62" x14ac:dyDescent="0.25">
      <c r="BI62" s="65"/>
      <c r="BJ62" s="65"/>
    </row>
    <row r="63" spans="1:62" x14ac:dyDescent="0.25">
      <c r="BI63" s="65"/>
      <c r="BJ63" s="65"/>
    </row>
    <row r="64" spans="1:62" x14ac:dyDescent="0.25">
      <c r="BI64" s="65"/>
      <c r="BJ64" s="65"/>
    </row>
    <row r="65" spans="61:62" x14ac:dyDescent="0.25">
      <c r="BI65" s="65"/>
      <c r="BJ65" s="65"/>
    </row>
    <row r="66" spans="61:62" x14ac:dyDescent="0.25">
      <c r="BI66" s="65"/>
      <c r="BJ66" s="65"/>
    </row>
    <row r="67" spans="61:62" x14ac:dyDescent="0.25">
      <c r="BI67" s="65"/>
      <c r="BJ67" s="65"/>
    </row>
    <row r="68" spans="61:62" x14ac:dyDescent="0.25">
      <c r="BI68" s="65"/>
      <c r="BJ68" s="65"/>
    </row>
    <row r="69" spans="61:62" x14ac:dyDescent="0.25">
      <c r="BI69" s="65"/>
      <c r="BJ69" s="65"/>
    </row>
    <row r="70" spans="61:62" x14ac:dyDescent="0.25">
      <c r="BI70" s="65"/>
      <c r="BJ70" s="65"/>
    </row>
    <row r="71" spans="61:62" x14ac:dyDescent="0.25">
      <c r="BI71" s="65"/>
      <c r="BJ71" s="65"/>
    </row>
    <row r="72" spans="61:62" x14ac:dyDescent="0.25">
      <c r="BI72" s="65"/>
      <c r="BJ72" s="65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J72"/>
  <sheetViews>
    <sheetView workbookViewId="0">
      <pane xSplit="1" topLeftCell="AY1" activePane="topRight" state="frozen"/>
      <selection activeCell="BE5" sqref="BE5"/>
      <selection pane="topRight" activeCell="BI1" sqref="BI1:BJ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1" max="62" width="29" style="63" customWidth="1"/>
  </cols>
  <sheetData>
    <row r="2" spans="1:62" x14ac:dyDescent="0.25">
      <c r="BI2" s="58"/>
      <c r="BJ2" s="58"/>
    </row>
    <row r="3" spans="1:62" x14ac:dyDescent="0.25">
      <c r="BI3" s="59" t="s">
        <v>54</v>
      </c>
      <c r="BJ3" s="59" t="s">
        <v>55</v>
      </c>
    </row>
    <row r="4" spans="1:62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9"/>
      <c r="BJ4" s="59"/>
    </row>
    <row r="5" spans="1:62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0">
        <f>(BH5-AV5)/AV5*100</f>
        <v>8.7441334087806197</v>
      </c>
      <c r="BJ5" s="60">
        <f>(BH5-BG5)/BG5*100</f>
        <v>-0.77585730852101809</v>
      </c>
    </row>
    <row r="6" spans="1:62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0">
        <f t="shared" ref="BI6:BI42" si="0">(BH6-AV6)/AV6*100</f>
        <v>-1.4989293361884368</v>
      </c>
      <c r="BJ6" s="60">
        <f t="shared" ref="BJ6:BJ42" si="1">(BH6-BG6)/BG6*100</f>
        <v>-2.5423728813559325</v>
      </c>
    </row>
    <row r="7" spans="1:62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0">
        <f t="shared" si="0"/>
        <v>13.11926605504598</v>
      </c>
      <c r="BJ7" s="60">
        <f t="shared" si="1"/>
        <v>2.7500000000002514</v>
      </c>
    </row>
    <row r="8" spans="1:62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0">
        <f t="shared" si="0"/>
        <v>-3.6308973172987042</v>
      </c>
      <c r="BJ8" s="60">
        <f t="shared" si="1"/>
        <v>1.9638648860960152E-2</v>
      </c>
    </row>
    <row r="9" spans="1:62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0">
        <f t="shared" si="0"/>
        <v>-2.5651720542231491</v>
      </c>
      <c r="BJ9" s="60">
        <f t="shared" si="1"/>
        <v>-1.6880991349080114</v>
      </c>
    </row>
    <row r="10" spans="1:62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0">
        <f t="shared" si="0"/>
        <v>-8.3080040526849039</v>
      </c>
      <c r="BJ10" s="60">
        <f t="shared" si="1"/>
        <v>-0.18382352941147767</v>
      </c>
    </row>
    <row r="11" spans="1:62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0">
        <f t="shared" si="0"/>
        <v>8.2453460060205952</v>
      </c>
      <c r="BJ11" s="60">
        <f t="shared" si="1"/>
        <v>-3.768115942028702</v>
      </c>
    </row>
    <row r="12" spans="1:62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0">
        <f t="shared" si="0"/>
        <v>4.4576828266228432</v>
      </c>
      <c r="BJ12" s="60">
        <f t="shared" si="1"/>
        <v>2.9352226720647772</v>
      </c>
    </row>
    <row r="13" spans="1:62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0">
        <f t="shared" si="0"/>
        <v>-2.7368421052631557</v>
      </c>
      <c r="BJ13" s="60">
        <f t="shared" si="1"/>
        <v>-4</v>
      </c>
    </row>
    <row r="14" spans="1:62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0">
        <f t="shared" si="0"/>
        <v>-0.97397702258541008</v>
      </c>
      <c r="BJ14" s="60">
        <f t="shared" si="1"/>
        <v>2.1585469125346859</v>
      </c>
    </row>
    <row r="15" spans="1:62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0">
        <f t="shared" si="0"/>
        <v>4.8677676406051891</v>
      </c>
      <c r="BJ15" s="60">
        <f t="shared" si="1"/>
        <v>-1.4101975195229666</v>
      </c>
    </row>
    <row r="16" spans="1:62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0">
        <f t="shared" si="0"/>
        <v>3.6393335511270766</v>
      </c>
      <c r="BJ16" s="60">
        <f t="shared" si="1"/>
        <v>-1.8516513264753656</v>
      </c>
    </row>
    <row r="17" spans="1:62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0">
        <f t="shared" si="0"/>
        <v>-3.6186627479794251</v>
      </c>
      <c r="BJ17" s="60">
        <f t="shared" si="1"/>
        <v>-2.4999999999997478</v>
      </c>
    </row>
    <row r="18" spans="1:62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0">
        <f t="shared" si="0"/>
        <v>3.2203342305968095</v>
      </c>
      <c r="BJ18" s="60">
        <f t="shared" si="1"/>
        <v>2.6847977684797875</v>
      </c>
    </row>
    <row r="19" spans="1:62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0">
        <f t="shared" si="0"/>
        <v>-2.7303591067757034</v>
      </c>
      <c r="BJ19" s="60">
        <f t="shared" si="1"/>
        <v>2.6958804523424034</v>
      </c>
    </row>
    <row r="20" spans="1:62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0">
        <f t="shared" si="0"/>
        <v>1.270772238514184</v>
      </c>
      <c r="BJ20" s="60">
        <f t="shared" si="1"/>
        <v>-2.1164021164021225</v>
      </c>
    </row>
    <row r="21" spans="1:62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0">
        <f t="shared" si="0"/>
        <v>-8.3754472271914082</v>
      </c>
      <c r="BJ21" s="60">
        <f t="shared" si="1"/>
        <v>-2.3579735010960228</v>
      </c>
    </row>
    <row r="22" spans="1:62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0">
        <f t="shared" si="0"/>
        <v>-2.4804400957443501E-13</v>
      </c>
      <c r="BJ22" s="60">
        <f t="shared" si="1"/>
        <v>-1.2820512820515326</v>
      </c>
    </row>
    <row r="23" spans="1:62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0">
        <f t="shared" si="0"/>
        <v>4.575419008688441E-2</v>
      </c>
      <c r="BJ23" s="60">
        <f t="shared" si="1"/>
        <v>-2.7996225228061689</v>
      </c>
    </row>
    <row r="24" spans="1:62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0">
        <f t="shared" si="0"/>
        <v>15.068493150685015</v>
      </c>
      <c r="BJ24" s="60">
        <f t="shared" si="1"/>
        <v>2.643584044917477</v>
      </c>
    </row>
    <row r="25" spans="1:62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0">
        <f t="shared" si="0"/>
        <v>1.7114914425427872</v>
      </c>
      <c r="BJ25" s="60">
        <f t="shared" si="1"/>
        <v>-0.4784688995215311</v>
      </c>
    </row>
    <row r="26" spans="1:62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0">
        <f t="shared" si="0"/>
        <v>7.2161068774106134</v>
      </c>
      <c r="BJ26" s="60">
        <f t="shared" si="1"/>
        <v>-1.7699115044253841</v>
      </c>
    </row>
    <row r="27" spans="1:62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0">
        <f t="shared" si="0"/>
        <v>8.6257928118393252</v>
      </c>
      <c r="BJ27" s="60">
        <f t="shared" si="1"/>
        <v>-5.711462450592995</v>
      </c>
    </row>
    <row r="28" spans="1:62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0">
        <f t="shared" si="0"/>
        <v>3.2974001268230997</v>
      </c>
      <c r="BJ28" s="60">
        <f t="shared" si="1"/>
        <v>0.45220966084304542</v>
      </c>
    </row>
    <row r="29" spans="1:62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0">
        <f t="shared" si="0"/>
        <v>0.92961487383797436</v>
      </c>
      <c r="BJ29" s="60">
        <f t="shared" si="1"/>
        <v>-1.2584704743466524</v>
      </c>
    </row>
    <row r="30" spans="1:62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0">
        <f t="shared" si="0"/>
        <v>14.897319874695434</v>
      </c>
      <c r="BJ30" s="60">
        <f t="shared" si="1"/>
        <v>3.2207629768605308</v>
      </c>
    </row>
    <row r="31" spans="1:62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0">
        <f t="shared" si="0"/>
        <v>-1.6338028169014023</v>
      </c>
      <c r="BJ31" s="60">
        <f t="shared" si="1"/>
        <v>-3.8016528925619832</v>
      </c>
    </row>
    <row r="32" spans="1:62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0">
        <f t="shared" si="0"/>
        <v>1.0782934833569706</v>
      </c>
      <c r="BJ32" s="60">
        <f t="shared" si="1"/>
        <v>-0.90773296564383843</v>
      </c>
    </row>
    <row r="33" spans="1:62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0">
        <f t="shared" si="0"/>
        <v>2.2424242424242338</v>
      </c>
      <c r="BJ33" s="60">
        <f t="shared" si="1"/>
        <v>-3.391921060746228</v>
      </c>
    </row>
    <row r="34" spans="1:62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0">
        <f t="shared" si="0"/>
        <v>3.3007001869274371</v>
      </c>
      <c r="BJ34" s="60">
        <f t="shared" si="1"/>
        <v>-0.97304404996755545</v>
      </c>
    </row>
    <row r="35" spans="1:62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0">
        <f t="shared" si="0"/>
        <v>0.58463251670378624</v>
      </c>
      <c r="BJ35" s="60">
        <f t="shared" si="1"/>
        <v>-4.8846448401298259</v>
      </c>
    </row>
    <row r="36" spans="1:62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0">
        <f t="shared" si="0"/>
        <v>16.476894927752223</v>
      </c>
      <c r="BJ36" s="60">
        <f t="shared" si="1"/>
        <v>0.39525691699604742</v>
      </c>
    </row>
    <row r="37" spans="1:62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0">
        <f t="shared" si="0"/>
        <v>-6.8810852204354038</v>
      </c>
      <c r="BJ37" s="60">
        <f t="shared" si="1"/>
        <v>1.8181818181818181</v>
      </c>
    </row>
    <row r="38" spans="1:62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0">
        <f t="shared" si="0"/>
        <v>1.3698630136986176</v>
      </c>
      <c r="BJ38" s="60">
        <f t="shared" si="1"/>
        <v>-1.0695187165778048</v>
      </c>
    </row>
    <row r="39" spans="1:62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0">
        <f t="shared" si="0"/>
        <v>2.2101939557961168</v>
      </c>
      <c r="BJ39" s="60">
        <f t="shared" si="1"/>
        <v>3.8496791934005561</v>
      </c>
    </row>
    <row r="40" spans="1:62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0">
        <f t="shared" si="0"/>
        <v>-7.5718015665796408</v>
      </c>
      <c r="BJ40" s="60">
        <f t="shared" si="1"/>
        <v>-4.0650406504065035</v>
      </c>
    </row>
    <row r="41" spans="1:62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0">
        <f t="shared" si="0"/>
        <v>6.6697121973503855</v>
      </c>
      <c r="BJ41" s="60">
        <f t="shared" si="1"/>
        <v>4.7554957379993743</v>
      </c>
    </row>
    <row r="42" spans="1:62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" si="7">AVERAGE(BH5:BH41)</f>
        <v>1215.2514084572904</v>
      </c>
      <c r="BI42" s="60">
        <f t="shared" si="0"/>
        <v>2.0458892594033875</v>
      </c>
      <c r="BJ42" s="60">
        <f t="shared" si="1"/>
        <v>-0.6745753424963179</v>
      </c>
    </row>
    <row r="43" spans="1:62" x14ac:dyDescent="0.25">
      <c r="A43" s="11" t="s">
        <v>44</v>
      </c>
      <c r="D43" s="15"/>
      <c r="E43" s="14">
        <f t="shared" ref="E43:AU43" si="8">E42/D42*100-100</f>
        <v>6.1146581746067028</v>
      </c>
      <c r="F43" s="14">
        <f t="shared" si="8"/>
        <v>14.075220535977053</v>
      </c>
      <c r="G43" s="14">
        <f t="shared" si="8"/>
        <v>-7.6798537077361857</v>
      </c>
      <c r="H43" s="14">
        <f t="shared" si="8"/>
        <v>1.9256342410588303</v>
      </c>
      <c r="I43" s="14">
        <f t="shared" si="8"/>
        <v>11.001193587627128</v>
      </c>
      <c r="J43" s="14">
        <f t="shared" si="8"/>
        <v>-12.219063838404338</v>
      </c>
      <c r="K43" s="14">
        <f t="shared" si="8"/>
        <v>5.6397868709871659</v>
      </c>
      <c r="L43" s="14">
        <f t="shared" si="8"/>
        <v>1.5201810614093603</v>
      </c>
      <c r="M43" s="14">
        <f t="shared" si="8"/>
        <v>-11.589572726145434</v>
      </c>
      <c r="N43" s="14">
        <f t="shared" si="8"/>
        <v>5.9964254123891578</v>
      </c>
      <c r="O43" s="14">
        <f t="shared" si="8"/>
        <v>1.3855057918391793</v>
      </c>
      <c r="P43" s="14">
        <f t="shared" si="8"/>
        <v>40.204211194217123</v>
      </c>
      <c r="Q43" s="14">
        <f t="shared" si="8"/>
        <v>4.3013494771006151</v>
      </c>
      <c r="R43" s="14">
        <f t="shared" si="8"/>
        <v>9.8997440165187669</v>
      </c>
      <c r="S43" s="14">
        <f t="shared" si="8"/>
        <v>-17.922740367098214</v>
      </c>
      <c r="T43" s="14">
        <f t="shared" si="8"/>
        <v>-14.544215738929282</v>
      </c>
      <c r="U43" s="14">
        <f t="shared" si="8"/>
        <v>26.471686069603976</v>
      </c>
      <c r="V43" s="14">
        <f t="shared" si="8"/>
        <v>38.916809585118301</v>
      </c>
      <c r="W43" s="14">
        <f t="shared" si="8"/>
        <v>-4.7659887004221986</v>
      </c>
      <c r="X43" s="14">
        <f t="shared" si="8"/>
        <v>-14.149884803789377</v>
      </c>
      <c r="Y43" s="14">
        <f t="shared" si="8"/>
        <v>-1.6766764959471061</v>
      </c>
      <c r="Z43" s="14">
        <f t="shared" si="8"/>
        <v>-10.095076443298041</v>
      </c>
      <c r="AA43" s="14">
        <f t="shared" si="8"/>
        <v>-4.0161244422701117</v>
      </c>
      <c r="AB43" s="14">
        <f t="shared" si="8"/>
        <v>-1.2228479007103061</v>
      </c>
      <c r="AC43" s="14">
        <f t="shared" si="8"/>
        <v>-0.48906296827139784</v>
      </c>
      <c r="AD43" s="14">
        <f t="shared" si="8"/>
        <v>-0.44762544757185196</v>
      </c>
      <c r="AE43" s="14">
        <f t="shared" si="8"/>
        <v>6.3060989748842502</v>
      </c>
      <c r="AF43" s="14">
        <f t="shared" si="8"/>
        <v>3.2285682312159167</v>
      </c>
      <c r="AG43" s="14">
        <f t="shared" si="8"/>
        <v>-0.45946781091559785</v>
      </c>
      <c r="AH43" s="14">
        <f t="shared" si="8"/>
        <v>-3.6481925824806751</v>
      </c>
      <c r="AI43" s="14">
        <f t="shared" si="8"/>
        <v>0.53705258521688393</v>
      </c>
      <c r="AJ43" s="14">
        <f t="shared" si="8"/>
        <v>-8.4503054327759202</v>
      </c>
      <c r="AK43" s="14">
        <f t="shared" si="8"/>
        <v>3.4515187485872474</v>
      </c>
      <c r="AL43" s="14">
        <f t="shared" si="8"/>
        <v>0.8041301953545883</v>
      </c>
      <c r="AM43" s="14">
        <f t="shared" si="8"/>
        <v>2.0963634414594026</v>
      </c>
      <c r="AN43" s="14">
        <f t="shared" si="8"/>
        <v>-0.40866912685214629</v>
      </c>
      <c r="AO43" s="14">
        <f t="shared" si="8"/>
        <v>8.4039973126755996</v>
      </c>
      <c r="AP43" s="14">
        <f t="shared" si="8"/>
        <v>3.9478575980291311</v>
      </c>
      <c r="AQ43" s="14">
        <f t="shared" si="8"/>
        <v>4.0632295067568123</v>
      </c>
      <c r="AR43" s="14">
        <f t="shared" si="8"/>
        <v>-2.3562516855424462</v>
      </c>
      <c r="AS43" s="14">
        <f t="shared" si="8"/>
        <v>0.97841898960035678</v>
      </c>
      <c r="AT43" s="14">
        <f t="shared" si="8"/>
        <v>2.7101580870733386</v>
      </c>
      <c r="AU43" s="14">
        <f t="shared" si="8"/>
        <v>1.8500064214505869</v>
      </c>
      <c r="AV43" s="14">
        <f t="shared" ref="AV43" si="9">AV42/AU42*100-100</f>
        <v>-1.5572610371788755</v>
      </c>
      <c r="AW43" s="14">
        <f t="shared" ref="AW43:AX43" si="10">AW42/AV42*100-100</f>
        <v>1.7724406569767268</v>
      </c>
      <c r="AX43" s="14">
        <f t="shared" si="10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1">BA42/AZ42*100-100</f>
        <v>-6.1040496738911543E-2</v>
      </c>
      <c r="BB43" s="14">
        <f t="shared" si="11"/>
        <v>0.56428927000324336</v>
      </c>
      <c r="BC43" s="14">
        <f t="shared" si="11"/>
        <v>-0.61056144188937367</v>
      </c>
      <c r="BD43" s="14">
        <f t="shared" si="11"/>
        <v>4.3769288329187361E-2</v>
      </c>
      <c r="BE43" s="14">
        <f t="shared" ref="BE43" si="12">BE42/BD42*100-100</f>
        <v>0.19666852976114058</v>
      </c>
      <c r="BF43" s="14">
        <f t="shared" ref="BF43" si="13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61"/>
      <c r="BJ43" s="61"/>
    </row>
    <row r="44" spans="1:62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4">P42/D42*100-100</f>
        <v>58.557211498363387</v>
      </c>
      <c r="Q44" s="14">
        <f t="shared" si="14"/>
        <v>55.84775386444062</v>
      </c>
      <c r="R44" s="14">
        <f t="shared" si="14"/>
        <v>50.143284183699905</v>
      </c>
      <c r="S44" s="14">
        <f t="shared" si="14"/>
        <v>33.484941402381196</v>
      </c>
      <c r="T44" s="14">
        <f t="shared" si="14"/>
        <v>11.915519972191973</v>
      </c>
      <c r="U44" s="14">
        <f t="shared" si="14"/>
        <v>27.513444232164247</v>
      </c>
      <c r="V44" s="14">
        <f t="shared" si="14"/>
        <v>101.79507791228102</v>
      </c>
      <c r="W44" s="14">
        <f t="shared" si="14"/>
        <v>81.917772643436706</v>
      </c>
      <c r="X44" s="14">
        <f t="shared" si="14"/>
        <v>53.838001217019126</v>
      </c>
      <c r="Y44" s="14">
        <f t="shared" si="14"/>
        <v>71.086873203597719</v>
      </c>
      <c r="Z44" s="14">
        <f t="shared" si="14"/>
        <v>45.113877162189425</v>
      </c>
      <c r="AA44" s="14">
        <f t="shared" si="14"/>
        <v>37.382481040563533</v>
      </c>
      <c r="AB44" s="14">
        <f t="shared" si="14"/>
        <v>-3.2108229137039785</v>
      </c>
      <c r="AC44" s="14">
        <f t="shared" si="14"/>
        <v>-7.6562119792913279</v>
      </c>
      <c r="AD44" s="14">
        <f t="shared" si="14"/>
        <v>-16.350638894610768</v>
      </c>
      <c r="AE44" s="14">
        <f t="shared" si="14"/>
        <v>8.3422777591210604</v>
      </c>
      <c r="AF44" s="14">
        <f t="shared" si="14"/>
        <v>30.874911612947898</v>
      </c>
      <c r="AG44" s="14">
        <f t="shared" si="14"/>
        <v>3.0061253787869759</v>
      </c>
      <c r="AH44" s="14">
        <f t="shared" si="14"/>
        <v>-28.555612636349039</v>
      </c>
      <c r="AI44" s="14">
        <f t="shared" si="14"/>
        <v>-24.577280414000327</v>
      </c>
      <c r="AJ44" s="14">
        <f t="shared" si="14"/>
        <v>-19.569974650046348</v>
      </c>
      <c r="AK44" s="14">
        <f t="shared" si="14"/>
        <v>-15.375030268407258</v>
      </c>
      <c r="AL44" s="14">
        <f t="shared" si="14"/>
        <v>-5.1159143556659501</v>
      </c>
      <c r="AM44" s="14">
        <f t="shared" si="14"/>
        <v>0.92653621730465829</v>
      </c>
      <c r="AN44" s="14">
        <f t="shared" si="14"/>
        <v>1.7584314659605269</v>
      </c>
      <c r="AO44" s="14">
        <f t="shared" si="14"/>
        <v>10.852345081032453</v>
      </c>
      <c r="AP44" s="14">
        <f t="shared" si="14"/>
        <v>15.746749715370782</v>
      </c>
      <c r="AQ44" s="14">
        <f t="shared" si="14"/>
        <v>13.304699320567678</v>
      </c>
      <c r="AR44" s="14">
        <f t="shared" si="14"/>
        <v>7.1747456433019181</v>
      </c>
      <c r="AS44" s="14">
        <f t="shared" si="14"/>
        <v>8.7229104834941182</v>
      </c>
      <c r="AT44" s="14">
        <f t="shared" si="14"/>
        <v>15.897642428822294</v>
      </c>
      <c r="AU44" s="14">
        <f t="shared" si="14"/>
        <v>17.411196390516025</v>
      </c>
      <c r="AV44" s="14">
        <f t="shared" ref="AV44" si="15">AV42/AJ42*100-100</f>
        <v>26.251428934008686</v>
      </c>
      <c r="AW44" s="14">
        <f t="shared" ref="AW44:AX44" si="16">AW42/AK42*100-100</f>
        <v>24.202295089267437</v>
      </c>
      <c r="AX44" s="14">
        <f t="shared" si="16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17">BA42/AO42*100-100</f>
        <v>11.639606133078217</v>
      </c>
      <c r="BB44" s="14">
        <f t="shared" si="17"/>
        <v>8.0056665388067643</v>
      </c>
      <c r="BC44" s="14">
        <f t="shared" si="17"/>
        <v>3.1548089490103877</v>
      </c>
      <c r="BD44" s="14">
        <f t="shared" si="17"/>
        <v>5.6902882736676617</v>
      </c>
      <c r="BE44" s="14">
        <f t="shared" ref="BE44" si="18">BE42/AS42*100-100</f>
        <v>4.8720596631861781</v>
      </c>
      <c r="BF44" s="14">
        <f t="shared" ref="BF44" si="19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62"/>
      <c r="BJ44" s="62"/>
    </row>
    <row r="46" spans="1:62" ht="15" customHeight="1" x14ac:dyDescent="0.25">
      <c r="A46" s="12" t="s">
        <v>47</v>
      </c>
      <c r="BI46" s="64"/>
      <c r="BJ46" s="64"/>
    </row>
    <row r="47" spans="1:62" ht="15" customHeight="1" x14ac:dyDescent="0.25">
      <c r="A47" s="4" t="s">
        <v>8</v>
      </c>
      <c r="B47" s="46">
        <v>1370</v>
      </c>
      <c r="C47" s="4"/>
      <c r="F47" s="4"/>
      <c r="G47" s="4"/>
      <c r="H47" s="22"/>
      <c r="I47" s="29"/>
      <c r="BI47" s="65"/>
      <c r="BJ47" s="65"/>
    </row>
    <row r="48" spans="1:62" ht="15" customHeight="1" x14ac:dyDescent="0.25">
      <c r="A48" s="4" t="s">
        <v>25</v>
      </c>
      <c r="B48" s="46">
        <v>1350</v>
      </c>
      <c r="C48" s="4"/>
      <c r="F48" s="4"/>
      <c r="G48" s="4"/>
      <c r="H48" s="3"/>
      <c r="I48" s="29"/>
      <c r="BI48" s="65"/>
      <c r="BJ48" s="65"/>
    </row>
    <row r="49" spans="1:62" ht="15" customHeight="1" x14ac:dyDescent="0.25">
      <c r="A49" s="4" t="s">
        <v>14</v>
      </c>
      <c r="B49" s="46">
        <v>1320</v>
      </c>
      <c r="C49" s="4"/>
      <c r="F49" s="4"/>
      <c r="G49" s="4"/>
      <c r="H49" s="22"/>
      <c r="I49" s="29"/>
      <c r="BI49" s="65"/>
      <c r="BJ49" s="65"/>
    </row>
    <row r="50" spans="1:62" ht="15" customHeight="1" x14ac:dyDescent="0.25">
      <c r="BI50" s="65"/>
      <c r="BJ50" s="65"/>
    </row>
    <row r="51" spans="1:62" ht="15" customHeight="1" x14ac:dyDescent="0.25">
      <c r="A51" s="12" t="s">
        <v>48</v>
      </c>
      <c r="BI51" s="65"/>
      <c r="BJ51" s="65"/>
    </row>
    <row r="52" spans="1:62" x14ac:dyDescent="0.25">
      <c r="A52" s="4" t="s">
        <v>53</v>
      </c>
      <c r="B52" s="46">
        <v>1120</v>
      </c>
      <c r="C52" s="4"/>
      <c r="H52" s="4"/>
      <c r="I52" s="29"/>
      <c r="BI52" s="65"/>
      <c r="BJ52" s="65"/>
    </row>
    <row r="53" spans="1:62" x14ac:dyDescent="0.25">
      <c r="A53" s="4" t="s">
        <v>22</v>
      </c>
      <c r="B53" s="46">
        <v>1113.44</v>
      </c>
      <c r="C53" s="4"/>
      <c r="H53" s="4"/>
      <c r="I53" s="29"/>
      <c r="BI53" s="65"/>
      <c r="BJ53" s="65"/>
    </row>
    <row r="54" spans="1:62" x14ac:dyDescent="0.25">
      <c r="A54" s="4" t="s">
        <v>12</v>
      </c>
      <c r="B54" s="46">
        <v>1106.67</v>
      </c>
      <c r="C54" s="4"/>
      <c r="H54" s="4"/>
      <c r="I54" s="29"/>
      <c r="BI54" s="65"/>
      <c r="BJ54" s="65"/>
    </row>
    <row r="55" spans="1:62" x14ac:dyDescent="0.25">
      <c r="BI55" s="65"/>
      <c r="BJ55" s="65"/>
    </row>
    <row r="56" spans="1:62" x14ac:dyDescent="0.25">
      <c r="D56" s="4"/>
      <c r="BI56" s="65"/>
      <c r="BJ56" s="65"/>
    </row>
    <row r="57" spans="1:62" x14ac:dyDescent="0.25">
      <c r="BI57" s="65"/>
      <c r="BJ57" s="65"/>
    </row>
    <row r="58" spans="1:62" x14ac:dyDescent="0.25">
      <c r="A58" s="4"/>
      <c r="B58" s="22"/>
      <c r="BI58" s="65"/>
      <c r="BJ58" s="65"/>
    </row>
    <row r="59" spans="1:62" x14ac:dyDescent="0.25">
      <c r="BI59" s="65"/>
      <c r="BJ59" s="65"/>
    </row>
    <row r="60" spans="1:62" x14ac:dyDescent="0.25">
      <c r="BI60" s="65"/>
      <c r="BJ60" s="65"/>
    </row>
    <row r="61" spans="1:62" x14ac:dyDescent="0.25">
      <c r="BI61" s="65"/>
      <c r="BJ61" s="65"/>
    </row>
    <row r="62" spans="1:62" x14ac:dyDescent="0.25">
      <c r="BI62" s="65"/>
      <c r="BJ62" s="65"/>
    </row>
    <row r="63" spans="1:62" x14ac:dyDescent="0.25">
      <c r="BI63" s="65"/>
      <c r="BJ63" s="65"/>
    </row>
    <row r="64" spans="1:62" x14ac:dyDescent="0.25">
      <c r="BI64" s="65"/>
      <c r="BJ64" s="65"/>
    </row>
    <row r="65" spans="61:62" x14ac:dyDescent="0.25">
      <c r="BI65" s="65"/>
      <c r="BJ65" s="65"/>
    </row>
    <row r="66" spans="61:62" x14ac:dyDescent="0.25">
      <c r="BI66" s="65"/>
      <c r="BJ66" s="65"/>
    </row>
    <row r="67" spans="61:62" x14ac:dyDescent="0.25">
      <c r="BI67" s="65"/>
      <c r="BJ67" s="65"/>
    </row>
    <row r="68" spans="61:62" x14ac:dyDescent="0.25">
      <c r="BI68" s="65"/>
      <c r="BJ68" s="65"/>
    </row>
    <row r="69" spans="61:62" x14ac:dyDescent="0.25">
      <c r="BI69" s="65"/>
      <c r="BJ69" s="65"/>
    </row>
    <row r="70" spans="61:62" x14ac:dyDescent="0.25">
      <c r="BI70" s="65"/>
      <c r="BJ70" s="65"/>
    </row>
    <row r="71" spans="61:62" x14ac:dyDescent="0.25">
      <c r="BI71" s="65"/>
      <c r="BJ71" s="65"/>
    </row>
    <row r="72" spans="61:62" x14ac:dyDescent="0.25">
      <c r="BI72" s="65"/>
      <c r="BJ72" s="65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2020-04-15T11:31:15Z</dcterms:modified>
</cp:coreProperties>
</file>